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lestokepc\Documents\Finance\Cashbook\"/>
    </mc:Choice>
  </mc:AlternateContent>
  <xr:revisionPtr revIDLastSave="0" documentId="13_ncr:1_{BB96875B-5F5C-4CEC-B175-037D22E1CBD4}" xr6:coauthVersionLast="45" xr6:coauthVersionMax="45" xr10:uidLastSave="{00000000-0000-0000-0000-000000000000}"/>
  <bookViews>
    <workbookView xWindow="-120" yWindow="-120" windowWidth="20730" windowHeight="11160" xr2:uid="{77854E3C-AB67-4AA8-BB29-13D547839957}"/>
  </bookViews>
  <sheets>
    <sheet name="April to June 2020" sheetId="1" r:id="rId1"/>
    <sheet name="Notes and Amendments" sheetId="2" r:id="rId2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" l="1"/>
  <c r="E39" i="1"/>
  <c r="K34" i="1"/>
  <c r="T33" i="1"/>
  <c r="T35" i="1" s="1"/>
  <c r="S33" i="1"/>
  <c r="S35" i="1" s="1"/>
  <c r="R33" i="1"/>
  <c r="R35" i="1" s="1"/>
  <c r="Q33" i="1"/>
  <c r="Q35" i="1" s="1"/>
  <c r="P33" i="1"/>
  <c r="P35" i="1" s="1"/>
  <c r="O33" i="1"/>
  <c r="O35" i="1" s="1"/>
  <c r="N33" i="1"/>
  <c r="N35" i="1" s="1"/>
  <c r="L33" i="1"/>
  <c r="L35" i="1" s="1"/>
  <c r="K33" i="1"/>
  <c r="E34" i="1" s="1"/>
  <c r="J33" i="1"/>
  <c r="J35" i="1" s="1"/>
  <c r="I33" i="1"/>
  <c r="I35" i="1" s="1"/>
  <c r="H33" i="1"/>
  <c r="H35" i="1" s="1"/>
  <c r="G33" i="1"/>
  <c r="G35" i="1" s="1"/>
  <c r="F33" i="1"/>
  <c r="E33" i="1"/>
  <c r="E35" i="1" l="1"/>
  <c r="G37" i="1"/>
  <c r="E40" i="1" s="1"/>
  <c r="E41" i="1" s="1"/>
  <c r="N37" i="1"/>
  <c r="E42" i="1" s="1"/>
  <c r="F34" i="1"/>
  <c r="F35" i="1" s="1"/>
  <c r="K35" i="1"/>
  <c r="E43" i="1" l="1"/>
</calcChain>
</file>

<file path=xl/sharedStrings.xml><?xml version="1.0" encoding="utf-8"?>
<sst xmlns="http://schemas.openxmlformats.org/spreadsheetml/2006/main" count="70" uniqueCount="58">
  <si>
    <t>Receipts</t>
  </si>
  <si>
    <t>Bank interest</t>
  </si>
  <si>
    <t>Precept</t>
  </si>
  <si>
    <t>Other</t>
  </si>
  <si>
    <t>VAT</t>
  </si>
  <si>
    <t>Payments</t>
  </si>
  <si>
    <t>Salary</t>
  </si>
  <si>
    <t>Admin</t>
  </si>
  <si>
    <t>Grass cutting</t>
  </si>
  <si>
    <t>Mtce</t>
  </si>
  <si>
    <t>Dona-tions /grants</t>
  </si>
  <si>
    <t>Misc</t>
  </si>
  <si>
    <t>Date</t>
  </si>
  <si>
    <t>ITEM</t>
  </si>
  <si>
    <t>Vchr</t>
  </si>
  <si>
    <t>REF NO.</t>
  </si>
  <si>
    <t>Lloyds Treasurer's A/c</t>
  </si>
  <si>
    <t>Lloyds Bus Inst A/c</t>
  </si>
  <si>
    <t>Rec</t>
  </si>
  <si>
    <t xml:space="preserve">Balances / totals </t>
  </si>
  <si>
    <t>b/f</t>
  </si>
  <si>
    <t>Interest</t>
  </si>
  <si>
    <t>Zen Internet</t>
  </si>
  <si>
    <t>DD</t>
  </si>
  <si>
    <t>BCG</t>
  </si>
  <si>
    <t>Totals  April to June</t>
  </si>
  <si>
    <t>April to June payments</t>
  </si>
  <si>
    <t xml:space="preserve">Cash Book Bals </t>
  </si>
  <si>
    <t>c/f</t>
  </si>
  <si>
    <t>Total receipts in year to date</t>
  </si>
  <si>
    <t>Total payments in year to date</t>
  </si>
  <si>
    <t>NB: value to be entered from bank statement</t>
  </si>
  <si>
    <t>Less uncleared payments</t>
  </si>
  <si>
    <t>NB: This must be a negative</t>
  </si>
  <si>
    <t>Combined opening balance 1/4/2020</t>
  </si>
  <si>
    <t>Plus: receipts in year to 30.6.2020</t>
  </si>
  <si>
    <t>Less: payments in year to 30.6.2010</t>
  </si>
  <si>
    <t>Combined cashbook balance 30.6.2020</t>
  </si>
  <si>
    <t>Current a/c balance 30.6.2020</t>
  </si>
  <si>
    <t>Deposit a/c balance 30.6.2020</t>
  </si>
  <si>
    <t>Agrees cashbook balance 30.6.2020</t>
  </si>
  <si>
    <t>Notes</t>
  </si>
  <si>
    <t>Invoices and transactions should be entered even if not yet authorised for payment.</t>
  </si>
  <si>
    <t>uncleared payments' should be shown as a negative in box K42</t>
  </si>
  <si>
    <t>All transactions in receipts and payments should be included in the breakdown columns or data will not match</t>
  </si>
  <si>
    <t>When transaction is authorised for payment date should be amended to the date the cheque is signed or electronic payment authorised</t>
  </si>
  <si>
    <t>Direct debits can be entered on the date they go through the bank statment</t>
  </si>
  <si>
    <t>Salary, PAYE etc. should be approved and paid before the end of the pay period (3 month or 1 month)</t>
  </si>
  <si>
    <t>When transactions are reconciled with bank statement put R in column</t>
  </si>
  <si>
    <t>Ensure that the TOTAL line is on Line 33. Don’t add or delete lines above that.</t>
  </si>
  <si>
    <t>Amendments to cash book</t>
  </si>
  <si>
    <t>589/19.3</t>
  </si>
  <si>
    <t>The following amounts of money have been ringfenced within the Parish accounts for planned projects;</t>
  </si>
  <si>
    <t>£2k ringfenced should there be a need for an election paid for by the Parish Council</t>
  </si>
  <si>
    <t>£2k ringfenced for refurbishments and new equipment for the playpark</t>
  </si>
  <si>
    <t>£1k ringfenced as a six month expenditure reserve</t>
  </si>
  <si>
    <t>Clerk Polly Doyle salary for April 2020</t>
  </si>
  <si>
    <t>Bank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</si>
</sst>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_ ;[Red]\-0.00\ 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gray125">
        <fgColor indexed="43"/>
        <bgColor rgb="FFFFFF00"/>
      </patternFill>
    </fill>
    <fill>
      <patternFill patternType="gray125">
        <fgColor indexed="43"/>
        <bgColor indexed="43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122">
    <xf numFmtId="0" fontId="0" fillId="0" borderId="0" xfId="0"/>
    <xf numFmtId="16" fontId="0" fillId="0" borderId="0" xfId="0" applyNumberFormat="1"/>
    <xf numFmtId="2" fontId="0" fillId="0" borderId="0" xfId="0" applyNumberFormat="1"/>
    <xf numFmtId="1" fontId="0" fillId="0" borderId="0" xfId="0" applyNumberFormat="1"/>
    <xf numFmtId="16" fontId="1" fillId="2" borderId="1" xfId="0" applyNumberFormat="1" applyFont="1" applyFill="1" applyBorder="1"/>
    <xf numFmtId="2" fontId="1" fillId="2" borderId="2" xfId="0" applyNumberFormat="1" applyFont="1" applyFill="1" applyBorder="1"/>
    <xf numFmtId="1" fontId="1" fillId="2" borderId="3" xfId="0" applyNumberFormat="1" applyFont="1" applyFill="1" applyBorder="1"/>
    <xf numFmtId="1" fontId="1" fillId="2" borderId="2" xfId="0" applyNumberFormat="1" applyFont="1" applyFill="1" applyBorder="1"/>
    <xf numFmtId="2" fontId="3" fillId="2" borderId="7" xfId="0" applyNumberFormat="1" applyFont="1" applyFill="1" applyBorder="1" applyAlignment="1">
      <alignment horizontal="center"/>
    </xf>
    <xf numFmtId="16" fontId="4" fillId="3" borderId="9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16" fontId="5" fillId="0" borderId="18" xfId="0" applyNumberFormat="1" applyFont="1" applyBorder="1" applyAlignment="1">
      <alignment horizontal="right"/>
    </xf>
    <xf numFmtId="2" fontId="5" fillId="0" borderId="0" xfId="0" applyNumberFormat="1" applyFont="1"/>
    <xf numFmtId="1" fontId="5" fillId="0" borderId="19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20" xfId="0" applyNumberFormat="1" applyFont="1" applyBorder="1"/>
    <xf numFmtId="2" fontId="5" fillId="0" borderId="21" xfId="0" applyNumberFormat="1" applyFont="1" applyBorder="1"/>
    <xf numFmtId="2" fontId="5" fillId="0" borderId="22" xfId="0" applyNumberFormat="1" applyFont="1" applyBorder="1"/>
    <xf numFmtId="2" fontId="5" fillId="0" borderId="19" xfId="0" applyNumberFormat="1" applyFont="1" applyBorder="1"/>
    <xf numFmtId="2" fontId="5" fillId="0" borderId="23" xfId="0" applyNumberFormat="1" applyFont="1" applyBorder="1"/>
    <xf numFmtId="16" fontId="6" fillId="0" borderId="18" xfId="0" applyNumberFormat="1" applyFont="1" applyBorder="1" applyAlignment="1">
      <alignment horizontal="right"/>
    </xf>
    <xf numFmtId="2" fontId="6" fillId="0" borderId="0" xfId="0" applyNumberFormat="1" applyFont="1"/>
    <xf numFmtId="1" fontId="6" fillId="0" borderId="19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20" xfId="0" applyNumberFormat="1" applyFont="1" applyBorder="1"/>
    <xf numFmtId="2" fontId="6" fillId="0" borderId="21" xfId="0" applyNumberFormat="1" applyFont="1" applyBorder="1"/>
    <xf numFmtId="2" fontId="6" fillId="0" borderId="22" xfId="0" applyNumberFormat="1" applyFont="1" applyBorder="1"/>
    <xf numFmtId="2" fontId="6" fillId="0" borderId="19" xfId="0" applyNumberFormat="1" applyFont="1" applyBorder="1"/>
    <xf numFmtId="2" fontId="6" fillId="0" borderId="23" xfId="0" applyNumberFormat="1" applyFont="1" applyBorder="1"/>
    <xf numFmtId="16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/>
    <xf numFmtId="1" fontId="7" fillId="0" borderId="2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2" fontId="6" fillId="0" borderId="27" xfId="0" applyNumberFormat="1" applyFont="1" applyBorder="1"/>
    <xf numFmtId="2" fontId="6" fillId="0" borderId="28" xfId="0" applyNumberFormat="1" applyFont="1" applyBorder="1"/>
    <xf numFmtId="2" fontId="6" fillId="0" borderId="29" xfId="0" applyNumberFormat="1" applyFont="1" applyBorder="1"/>
    <xf numFmtId="2" fontId="6" fillId="0" borderId="26" xfId="0" applyNumberFormat="1" applyFont="1" applyBorder="1"/>
    <xf numFmtId="2" fontId="6" fillId="0" borderId="30" xfId="0" applyNumberFormat="1" applyFont="1" applyBorder="1"/>
    <xf numFmtId="1" fontId="6" fillId="0" borderId="26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6" fontId="6" fillId="0" borderId="24" xfId="0" applyNumberFormat="1" applyFont="1" applyBorder="1"/>
    <xf numFmtId="16" fontId="6" fillId="0" borderId="31" xfId="0" applyNumberFormat="1" applyFont="1" applyBorder="1"/>
    <xf numFmtId="2" fontId="6" fillId="0" borderId="32" xfId="0" applyNumberFormat="1" applyFont="1" applyBorder="1"/>
    <xf numFmtId="1" fontId="6" fillId="0" borderId="33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right"/>
    </xf>
    <xf numFmtId="2" fontId="6" fillId="0" borderId="35" xfId="0" applyNumberFormat="1" applyFont="1" applyBorder="1"/>
    <xf numFmtId="2" fontId="6" fillId="0" borderId="36" xfId="0" applyNumberFormat="1" applyFont="1" applyBorder="1"/>
    <xf numFmtId="2" fontId="6" fillId="0" borderId="33" xfId="0" applyNumberFormat="1" applyFont="1" applyBorder="1"/>
    <xf numFmtId="2" fontId="6" fillId="0" borderId="34" xfId="0" applyNumberFormat="1" applyFont="1" applyBorder="1"/>
    <xf numFmtId="2" fontId="6" fillId="0" borderId="37" xfId="0" applyNumberFormat="1" applyFont="1" applyBorder="1"/>
    <xf numFmtId="16" fontId="5" fillId="4" borderId="18" xfId="0" quotePrefix="1" applyNumberFormat="1" applyFont="1" applyFill="1" applyBorder="1" applyAlignment="1">
      <alignment horizontal="right" vertical="center"/>
    </xf>
    <xf numFmtId="2" fontId="5" fillId="5" borderId="0" xfId="0" applyNumberFormat="1" applyFont="1" applyFill="1" applyAlignment="1">
      <alignment vertical="center"/>
    </xf>
    <xf numFmtId="1" fontId="5" fillId="4" borderId="19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2" fontId="5" fillId="4" borderId="38" xfId="0" applyNumberFormat="1" applyFont="1" applyFill="1" applyBorder="1" applyAlignment="1">
      <alignment vertical="center"/>
    </xf>
    <xf numFmtId="2" fontId="5" fillId="4" borderId="39" xfId="0" applyNumberFormat="1" applyFont="1" applyFill="1" applyBorder="1" applyAlignment="1">
      <alignment vertical="center"/>
    </xf>
    <xf numFmtId="2" fontId="5" fillId="4" borderId="40" xfId="0" applyNumberFormat="1" applyFont="1" applyFill="1" applyBorder="1" applyAlignment="1">
      <alignment vertical="center"/>
    </xf>
    <xf numFmtId="2" fontId="5" fillId="4" borderId="41" xfId="0" applyNumberFormat="1" applyFont="1" applyFill="1" applyBorder="1" applyAlignment="1">
      <alignment vertical="center"/>
    </xf>
    <xf numFmtId="2" fontId="5" fillId="4" borderId="42" xfId="0" applyNumberFormat="1" applyFont="1" applyFill="1" applyBorder="1" applyAlignment="1">
      <alignment vertical="center"/>
    </xf>
    <xf numFmtId="2" fontId="5" fillId="4" borderId="43" xfId="0" applyNumberFormat="1" applyFont="1" applyFill="1" applyBorder="1" applyAlignment="1">
      <alignment vertical="center"/>
    </xf>
    <xf numFmtId="2" fontId="5" fillId="4" borderId="44" xfId="0" applyNumberFormat="1" applyFont="1" applyFill="1" applyBorder="1" applyAlignment="1">
      <alignment vertical="center"/>
    </xf>
    <xf numFmtId="2" fontId="5" fillId="4" borderId="45" xfId="0" applyNumberFormat="1" applyFont="1" applyFill="1" applyBorder="1" applyAlignment="1">
      <alignment vertical="center"/>
    </xf>
    <xf numFmtId="16" fontId="5" fillId="0" borderId="18" xfId="0" quotePrefix="1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20" xfId="0" applyNumberFormat="1" applyFont="1" applyBorder="1" applyAlignment="1">
      <alignment vertical="center"/>
    </xf>
    <xf numFmtId="2" fontId="5" fillId="0" borderId="21" xfId="0" applyNumberFormat="1" applyFont="1" applyBorder="1" applyAlignment="1">
      <alignment vertical="center"/>
    </xf>
    <xf numFmtId="2" fontId="5" fillId="6" borderId="46" xfId="0" applyNumberFormat="1" applyFont="1" applyFill="1" applyBorder="1" applyAlignment="1">
      <alignment vertical="center"/>
    </xf>
    <xf numFmtId="2" fontId="5" fillId="6" borderId="47" xfId="0" applyNumberFormat="1" applyFont="1" applyFill="1" applyBorder="1" applyAlignment="1">
      <alignment vertical="center"/>
    </xf>
    <xf numFmtId="2" fontId="5" fillId="6" borderId="48" xfId="0" applyNumberFormat="1" applyFont="1" applyFill="1" applyBorder="1" applyAlignment="1">
      <alignment vertical="center"/>
    </xf>
    <xf numFmtId="16" fontId="5" fillId="7" borderId="49" xfId="0" quotePrefix="1" applyNumberFormat="1" applyFont="1" applyFill="1" applyBorder="1" applyAlignment="1">
      <alignment horizontal="right" vertical="center"/>
    </xf>
    <xf numFmtId="2" fontId="5" fillId="7" borderId="50" xfId="0" applyNumberFormat="1" applyFont="1" applyFill="1" applyBorder="1" applyAlignment="1">
      <alignment vertical="center"/>
    </xf>
    <xf numFmtId="1" fontId="5" fillId="7" borderId="51" xfId="0" applyNumberFormat="1" applyFont="1" applyFill="1" applyBorder="1" applyAlignment="1">
      <alignment horizontal="center" vertical="center"/>
    </xf>
    <xf numFmtId="1" fontId="5" fillId="7" borderId="50" xfId="0" applyNumberFormat="1" applyFont="1" applyFill="1" applyBorder="1" applyAlignment="1">
      <alignment horizontal="center" vertical="center"/>
    </xf>
    <xf numFmtId="2" fontId="5" fillId="7" borderId="52" xfId="0" applyNumberFormat="1" applyFont="1" applyFill="1" applyBorder="1" applyAlignment="1">
      <alignment vertical="center"/>
    </xf>
    <xf numFmtId="2" fontId="5" fillId="7" borderId="53" xfId="0" applyNumberFormat="1" applyFont="1" applyFill="1" applyBorder="1" applyAlignment="1">
      <alignment vertical="center"/>
    </xf>
    <xf numFmtId="2" fontId="5" fillId="7" borderId="51" xfId="0" applyNumberFormat="1" applyFont="1" applyFill="1" applyBorder="1" applyAlignment="1">
      <alignment vertical="center"/>
    </xf>
    <xf numFmtId="2" fontId="5" fillId="7" borderId="54" xfId="0" applyNumberFormat="1" applyFont="1" applyFill="1" applyBorder="1" applyAlignment="1">
      <alignment vertical="center"/>
    </xf>
    <xf numFmtId="16" fontId="8" fillId="0" borderId="0" xfId="0" applyNumberFormat="1" applyFont="1"/>
    <xf numFmtId="2" fontId="8" fillId="0" borderId="0" xfId="0" applyNumberFormat="1" applyFont="1"/>
    <xf numFmtId="1" fontId="8" fillId="0" borderId="0" xfId="0" applyNumberFormat="1" applyFont="1"/>
    <xf numFmtId="16" fontId="2" fillId="0" borderId="0" xfId="0" applyNumberFormat="1" applyFont="1"/>
    <xf numFmtId="0" fontId="2" fillId="0" borderId="0" xfId="0" applyFont="1"/>
    <xf numFmtId="1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2" fontId="8" fillId="0" borderId="0" xfId="1" applyNumberFormat="1" applyFont="1"/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2" fillId="0" borderId="0" xfId="0" applyNumberFormat="1" applyFont="1"/>
    <xf numFmtId="2" fontId="11" fillId="0" borderId="0" xfId="0" applyNumberFormat="1" applyFont="1"/>
    <xf numFmtId="2" fontId="8" fillId="0" borderId="32" xfId="0" applyNumberFormat="1" applyFont="1" applyBorder="1"/>
    <xf numFmtId="2" fontId="2" fillId="0" borderId="0" xfId="0" applyNumberFormat="1" applyFont="1"/>
    <xf numFmtId="164" fontId="0" fillId="0" borderId="0" xfId="0" applyNumberFormat="1"/>
    <xf numFmtId="2" fontId="2" fillId="0" borderId="55" xfId="0" applyNumberFormat="1" applyFont="1" applyBorder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6" fillId="8" borderId="23" xfId="0" applyNumberFormat="1" applyFont="1" applyFill="1" applyBorder="1"/>
    <xf numFmtId="2" fontId="6" fillId="8" borderId="30" xfId="0" applyNumberFormat="1" applyFont="1" applyFill="1" applyBorder="1"/>
    <xf numFmtId="2" fontId="6" fillId="8" borderId="23" xfId="0" applyNumberFormat="1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</cellXfs>
  <cellStyles count="2">
    <cellStyle name="Normal" xfId="0" builtinId="0"/>
    <cellStyle name="Normal 2" xfId="1" xr:uid="{9B399369-9198-4FD5-A648-44068B789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8C7A-8F74-475F-9908-65EF83E48F93}">
  <dimension ref="A1:T45"/>
  <sheetViews>
    <sheetView tabSelected="1" workbookViewId="0">
      <selection activeCell="F16" sqref="F16"/>
    </sheetView>
  </sheetViews>
  <sheetFormatPr defaultRowHeight="15"/>
  <cols>
    <col min="1" max="1" width="7.42578125" style="1" customWidth="1"/>
    <col min="2" max="2" width="29.5703125" style="2" customWidth="1"/>
    <col min="3" max="4" width="6.140625" style="3" customWidth="1"/>
    <col min="5" max="6" width="12.42578125" style="2" customWidth="1"/>
    <col min="7" max="10" width="8.5703125" style="2" customWidth="1"/>
    <col min="11" max="12" width="12.42578125" style="2" customWidth="1"/>
    <col min="13" max="13" width="4.7109375" style="2" customWidth="1"/>
    <col min="14" max="14" width="10.5703125" style="2" customWidth="1"/>
    <col min="15" max="20" width="8.5703125" style="2" customWidth="1"/>
  </cols>
  <sheetData>
    <row r="1" spans="1:20" ht="15.75" thickBot="1"/>
    <row r="2" spans="1:20" ht="16.5" thickTop="1" thickBot="1">
      <c r="A2" s="4"/>
      <c r="B2" s="5"/>
      <c r="C2" s="6"/>
      <c r="D2" s="7"/>
      <c r="E2" s="116" t="s">
        <v>0</v>
      </c>
      <c r="F2" s="117"/>
      <c r="G2" s="118" t="s">
        <v>1</v>
      </c>
      <c r="H2" s="112" t="s">
        <v>2</v>
      </c>
      <c r="I2" s="112" t="s">
        <v>3</v>
      </c>
      <c r="J2" s="120" t="s">
        <v>4</v>
      </c>
      <c r="K2" s="116" t="s">
        <v>5</v>
      </c>
      <c r="L2" s="117"/>
      <c r="M2" s="8"/>
      <c r="N2" s="112" t="s">
        <v>6</v>
      </c>
      <c r="O2" s="112" t="s">
        <v>7</v>
      </c>
      <c r="P2" s="112" t="s">
        <v>8</v>
      </c>
      <c r="Q2" s="112" t="s">
        <v>9</v>
      </c>
      <c r="R2" s="112" t="s">
        <v>10</v>
      </c>
      <c r="S2" s="114" t="s">
        <v>11</v>
      </c>
      <c r="T2" s="110" t="s">
        <v>4</v>
      </c>
    </row>
    <row r="3" spans="1:20" ht="36.75" thickBot="1">
      <c r="A3" s="9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4" t="s">
        <v>17</v>
      </c>
      <c r="G3" s="119"/>
      <c r="H3" s="113"/>
      <c r="I3" s="113"/>
      <c r="J3" s="121"/>
      <c r="K3" s="13" t="s">
        <v>16</v>
      </c>
      <c r="L3" s="14" t="s">
        <v>17</v>
      </c>
      <c r="M3" s="15" t="s">
        <v>18</v>
      </c>
      <c r="N3" s="113"/>
      <c r="O3" s="113"/>
      <c r="P3" s="113"/>
      <c r="Q3" s="113"/>
      <c r="R3" s="113"/>
      <c r="S3" s="115"/>
      <c r="T3" s="111"/>
    </row>
    <row r="4" spans="1:20">
      <c r="A4" s="16">
        <v>43556</v>
      </c>
      <c r="B4" s="17" t="s">
        <v>19</v>
      </c>
      <c r="C4" s="18"/>
      <c r="D4" s="19" t="s">
        <v>20</v>
      </c>
      <c r="E4" s="20">
        <v>2315.88</v>
      </c>
      <c r="F4" s="21">
        <v>8749.5300000000007</v>
      </c>
      <c r="G4" s="22"/>
      <c r="H4" s="23"/>
      <c r="I4" s="23"/>
      <c r="J4" s="17"/>
      <c r="K4" s="20"/>
      <c r="L4" s="21"/>
      <c r="M4" s="24"/>
      <c r="N4" s="23"/>
      <c r="O4" s="23"/>
      <c r="P4" s="23"/>
      <c r="Q4" s="23"/>
      <c r="R4" s="23"/>
      <c r="S4" s="24"/>
      <c r="T4" s="21"/>
    </row>
    <row r="5" spans="1:20">
      <c r="A5" s="25">
        <v>43930</v>
      </c>
      <c r="B5" s="26" t="s">
        <v>21</v>
      </c>
      <c r="C5" s="27"/>
      <c r="D5" s="28"/>
      <c r="E5" s="29">
        <v>0.37</v>
      </c>
      <c r="F5" s="30"/>
      <c r="G5" s="31">
        <v>0.37</v>
      </c>
      <c r="H5" s="32"/>
      <c r="I5" s="32"/>
      <c r="J5" s="26"/>
      <c r="K5" s="29"/>
      <c r="L5" s="30"/>
      <c r="M5" s="106"/>
      <c r="N5" s="32"/>
      <c r="O5" s="32"/>
      <c r="P5" s="32"/>
      <c r="Q5" s="32"/>
      <c r="R5" s="32"/>
      <c r="S5" s="33"/>
      <c r="T5" s="30"/>
    </row>
    <row r="6" spans="1:20">
      <c r="A6" s="34">
        <v>43935</v>
      </c>
      <c r="B6" s="35" t="s">
        <v>22</v>
      </c>
      <c r="C6" s="109" t="s">
        <v>23</v>
      </c>
      <c r="D6" s="37"/>
      <c r="E6" s="38"/>
      <c r="F6" s="39"/>
      <c r="G6" s="40"/>
      <c r="H6" s="41"/>
      <c r="I6" s="41"/>
      <c r="J6" s="35"/>
      <c r="K6" s="38">
        <v>5.39</v>
      </c>
      <c r="L6" s="39"/>
      <c r="M6" s="108"/>
      <c r="N6" s="41"/>
      <c r="O6" s="41">
        <v>4.49</v>
      </c>
      <c r="P6" s="41"/>
      <c r="Q6" s="41"/>
      <c r="R6" s="41"/>
      <c r="S6" s="42"/>
      <c r="T6" s="39">
        <v>0.9</v>
      </c>
    </row>
    <row r="7" spans="1:20">
      <c r="A7" s="34">
        <v>43945</v>
      </c>
      <c r="B7" s="35" t="s">
        <v>2</v>
      </c>
      <c r="C7" s="36" t="s">
        <v>24</v>
      </c>
      <c r="D7" s="37"/>
      <c r="E7" s="38">
        <v>6805</v>
      </c>
      <c r="F7" s="39"/>
      <c r="G7" s="40"/>
      <c r="H7" s="41">
        <v>6805</v>
      </c>
      <c r="I7" s="41"/>
      <c r="J7" s="35"/>
      <c r="K7" s="38"/>
      <c r="L7" s="39"/>
      <c r="M7" s="42"/>
      <c r="N7" s="41"/>
      <c r="O7" s="41"/>
      <c r="P7" s="41"/>
      <c r="Q7" s="41"/>
      <c r="R7" s="41"/>
      <c r="S7" s="42"/>
      <c r="T7" s="39"/>
    </row>
    <row r="8" spans="1:20">
      <c r="A8" s="34">
        <v>43962</v>
      </c>
      <c r="B8" s="35" t="s">
        <v>21</v>
      </c>
      <c r="C8" s="36"/>
      <c r="D8" s="37"/>
      <c r="E8" s="38">
        <v>0.38</v>
      </c>
      <c r="F8" s="39"/>
      <c r="G8" s="40">
        <v>0.38</v>
      </c>
      <c r="H8" s="41"/>
      <c r="I8" s="41"/>
      <c r="J8" s="35"/>
      <c r="K8" s="38"/>
      <c r="L8" s="39"/>
      <c r="M8" s="106"/>
      <c r="N8" s="41"/>
      <c r="O8" s="41"/>
      <c r="P8" s="41"/>
      <c r="Q8" s="41"/>
      <c r="R8" s="41"/>
      <c r="S8" s="42"/>
      <c r="T8" s="39"/>
    </row>
    <row r="9" spans="1:20">
      <c r="A9" s="34">
        <v>43963</v>
      </c>
      <c r="B9" s="35" t="s">
        <v>22</v>
      </c>
      <c r="C9" s="36" t="s">
        <v>23</v>
      </c>
      <c r="D9" s="37"/>
      <c r="E9" s="38"/>
      <c r="F9" s="39"/>
      <c r="G9" s="40"/>
      <c r="H9" s="41"/>
      <c r="I9" s="41"/>
      <c r="J9" s="35"/>
      <c r="K9" s="38">
        <v>5.39</v>
      </c>
      <c r="L9" s="39"/>
      <c r="M9" s="106"/>
      <c r="N9" s="41"/>
      <c r="O9" s="41">
        <v>4.49</v>
      </c>
      <c r="P9" s="41"/>
      <c r="Q9" s="41"/>
      <c r="R9" s="41"/>
      <c r="S9" s="42"/>
      <c r="T9" s="39">
        <v>0.9</v>
      </c>
    </row>
    <row r="10" spans="1:20">
      <c r="A10" s="34">
        <v>43979</v>
      </c>
      <c r="B10" s="35" t="s">
        <v>56</v>
      </c>
      <c r="C10" s="36" t="s">
        <v>57</v>
      </c>
      <c r="D10" s="37"/>
      <c r="E10" s="38"/>
      <c r="F10" s="39"/>
      <c r="G10" s="40"/>
      <c r="H10" s="41"/>
      <c r="I10" s="41"/>
      <c r="J10" s="35"/>
      <c r="K10" s="38">
        <v>413.93</v>
      </c>
      <c r="L10" s="39"/>
      <c r="M10" s="107"/>
      <c r="N10" s="41">
        <v>413.93</v>
      </c>
      <c r="O10" s="41"/>
      <c r="R10" s="41"/>
      <c r="S10" s="41"/>
      <c r="T10" s="39"/>
    </row>
    <row r="11" spans="1:20">
      <c r="A11" s="34">
        <v>43991</v>
      </c>
      <c r="B11" s="35" t="s">
        <v>21</v>
      </c>
      <c r="C11" s="36"/>
      <c r="D11" s="37"/>
      <c r="E11" s="38">
        <v>0.35</v>
      </c>
      <c r="F11" s="39"/>
      <c r="G11" s="40">
        <v>0.35</v>
      </c>
      <c r="H11" s="41"/>
      <c r="I11" s="41"/>
      <c r="J11" s="35"/>
      <c r="K11" s="38"/>
      <c r="L11" s="39"/>
      <c r="M11" s="42"/>
      <c r="N11" s="41"/>
      <c r="O11" s="41"/>
      <c r="P11" s="41"/>
      <c r="Q11" s="41"/>
      <c r="R11" s="41"/>
      <c r="S11" s="42"/>
      <c r="T11" s="39"/>
    </row>
    <row r="12" spans="1:20">
      <c r="A12" s="34">
        <v>43994</v>
      </c>
      <c r="B12" s="35" t="s">
        <v>22</v>
      </c>
      <c r="C12" s="36" t="s">
        <v>23</v>
      </c>
      <c r="D12" s="37"/>
      <c r="E12" s="38"/>
      <c r="F12" s="39"/>
      <c r="G12" s="40"/>
      <c r="H12" s="41"/>
      <c r="I12" s="41"/>
      <c r="J12" s="35"/>
      <c r="K12" s="38">
        <v>5.39</v>
      </c>
      <c r="L12" s="39"/>
      <c r="M12" s="42"/>
      <c r="N12" s="41"/>
      <c r="O12" s="41">
        <v>4.49</v>
      </c>
      <c r="P12" s="41"/>
      <c r="Q12" s="41"/>
      <c r="R12" s="41"/>
      <c r="S12" s="42"/>
      <c r="T12" s="39">
        <v>0.9</v>
      </c>
    </row>
    <row r="13" spans="1:20">
      <c r="A13" s="34"/>
      <c r="B13" s="35"/>
      <c r="C13" s="36"/>
      <c r="D13" s="37"/>
      <c r="E13" s="38"/>
      <c r="F13" s="39"/>
      <c r="G13" s="40"/>
      <c r="H13" s="41"/>
      <c r="I13" s="41"/>
      <c r="J13" s="35"/>
      <c r="K13" s="38"/>
      <c r="L13" s="39"/>
      <c r="M13" s="106"/>
      <c r="N13" s="41"/>
      <c r="O13" s="41"/>
      <c r="P13" s="41"/>
      <c r="Q13" s="41"/>
      <c r="R13" s="41"/>
      <c r="S13" s="42"/>
      <c r="T13" s="39"/>
    </row>
    <row r="14" spans="1:20">
      <c r="A14" s="34"/>
      <c r="B14" s="35"/>
      <c r="C14" s="36"/>
      <c r="D14" s="37"/>
      <c r="E14" s="38"/>
      <c r="F14" s="39"/>
      <c r="G14" s="40"/>
      <c r="H14" s="41"/>
      <c r="I14" s="41"/>
      <c r="J14" s="35"/>
      <c r="K14" s="38"/>
      <c r="L14" s="39"/>
      <c r="M14" s="106"/>
      <c r="N14" s="41"/>
      <c r="O14" s="41"/>
      <c r="P14" s="41"/>
      <c r="Q14" s="41"/>
      <c r="R14" s="41"/>
      <c r="S14" s="42"/>
      <c r="T14" s="39"/>
    </row>
    <row r="15" spans="1:20">
      <c r="A15" s="34"/>
      <c r="B15" s="35"/>
      <c r="C15" s="36"/>
      <c r="D15" s="37"/>
      <c r="E15" s="38"/>
      <c r="F15" s="39"/>
      <c r="G15" s="40"/>
      <c r="H15" s="41"/>
      <c r="I15" s="41"/>
      <c r="J15" s="35"/>
      <c r="K15" s="38"/>
      <c r="L15" s="39"/>
      <c r="M15" s="42"/>
      <c r="N15" s="41"/>
      <c r="O15" s="41"/>
      <c r="P15" s="41"/>
      <c r="Q15" s="41"/>
      <c r="R15" s="41"/>
      <c r="S15" s="42"/>
      <c r="T15" s="39"/>
    </row>
    <row r="16" spans="1:20">
      <c r="A16" s="34"/>
      <c r="B16" s="35"/>
      <c r="C16" s="36"/>
      <c r="D16" s="37"/>
      <c r="E16" s="38"/>
      <c r="F16" s="39"/>
      <c r="G16" s="40"/>
      <c r="H16" s="41"/>
      <c r="I16" s="41"/>
      <c r="J16" s="35"/>
      <c r="K16" s="38"/>
      <c r="L16" s="39"/>
      <c r="M16" s="42"/>
      <c r="N16" s="41"/>
      <c r="O16" s="41"/>
      <c r="P16" s="41"/>
      <c r="Q16" s="41"/>
      <c r="R16" s="41"/>
      <c r="S16" s="42"/>
      <c r="T16" s="39"/>
    </row>
    <row r="17" spans="1:20">
      <c r="A17" s="34"/>
      <c r="B17" s="35"/>
      <c r="C17" s="36"/>
      <c r="D17" s="37"/>
      <c r="E17" s="38"/>
      <c r="F17" s="39"/>
      <c r="G17" s="40"/>
      <c r="H17" s="41"/>
      <c r="I17" s="41"/>
      <c r="J17" s="35"/>
      <c r="K17" s="38"/>
      <c r="L17" s="39"/>
      <c r="M17" s="106"/>
      <c r="N17" s="41"/>
      <c r="O17" s="41"/>
      <c r="P17" s="41"/>
      <c r="Q17" s="41"/>
      <c r="R17" s="41"/>
      <c r="S17" s="42"/>
      <c r="T17" s="39"/>
    </row>
    <row r="18" spans="1:20">
      <c r="A18" s="34"/>
      <c r="B18" s="35"/>
      <c r="C18" s="36"/>
      <c r="D18" s="37"/>
      <c r="E18" s="38"/>
      <c r="F18" s="39"/>
      <c r="G18" s="40"/>
      <c r="H18" s="41"/>
      <c r="I18" s="41"/>
      <c r="J18" s="35"/>
      <c r="K18" s="38"/>
      <c r="L18" s="39"/>
      <c r="M18" s="106"/>
      <c r="N18" s="41"/>
      <c r="O18" s="41"/>
      <c r="P18" s="41"/>
      <c r="Q18" s="41"/>
      <c r="R18" s="41"/>
      <c r="S18" s="42"/>
      <c r="T18" s="39"/>
    </row>
    <row r="19" spans="1:20">
      <c r="A19" s="34"/>
      <c r="B19" s="35"/>
      <c r="C19" s="36"/>
      <c r="D19" s="37"/>
      <c r="E19" s="38"/>
      <c r="F19" s="39"/>
      <c r="G19" s="40"/>
      <c r="H19" s="41"/>
      <c r="I19" s="41"/>
      <c r="J19" s="35"/>
      <c r="K19" s="38"/>
      <c r="L19" s="39"/>
      <c r="M19" s="42"/>
      <c r="N19" s="41"/>
      <c r="O19" s="41"/>
      <c r="P19" s="41"/>
      <c r="Q19" s="41"/>
      <c r="R19" s="41"/>
      <c r="S19" s="42"/>
      <c r="T19" s="39"/>
    </row>
    <row r="20" spans="1:20">
      <c r="A20" s="34"/>
      <c r="B20" s="35"/>
      <c r="C20" s="36"/>
      <c r="D20" s="37"/>
      <c r="E20" s="38"/>
      <c r="F20" s="39"/>
      <c r="G20" s="40"/>
      <c r="H20" s="41"/>
      <c r="I20" s="41"/>
      <c r="J20" s="35"/>
      <c r="K20" s="38"/>
      <c r="L20" s="39"/>
      <c r="M20" s="42"/>
      <c r="N20" s="41"/>
      <c r="O20" s="41"/>
      <c r="P20" s="41"/>
      <c r="Q20" s="41"/>
      <c r="R20" s="41"/>
      <c r="S20" s="42"/>
      <c r="T20" s="39"/>
    </row>
    <row r="21" spans="1:20">
      <c r="A21" s="34"/>
      <c r="B21" s="35"/>
      <c r="C21" s="43"/>
      <c r="D21" s="44"/>
      <c r="E21" s="38"/>
      <c r="F21" s="39"/>
      <c r="G21" s="40"/>
      <c r="H21" s="41"/>
      <c r="I21" s="41"/>
      <c r="J21" s="35"/>
      <c r="K21" s="38"/>
      <c r="L21" s="39"/>
      <c r="M21" s="42"/>
      <c r="N21" s="41"/>
      <c r="O21" s="41"/>
      <c r="P21" s="41"/>
      <c r="Q21" s="41"/>
      <c r="R21" s="41"/>
      <c r="S21" s="42"/>
      <c r="T21" s="39"/>
    </row>
    <row r="22" spans="1:20">
      <c r="A22" s="34"/>
      <c r="B22" s="35"/>
      <c r="C22" s="43"/>
      <c r="D22" s="44"/>
      <c r="E22" s="38"/>
      <c r="F22" s="39"/>
      <c r="G22" s="40"/>
      <c r="H22" s="41"/>
      <c r="I22" s="41"/>
      <c r="J22" s="35"/>
      <c r="K22" s="38"/>
      <c r="L22" s="39"/>
      <c r="M22" s="42"/>
      <c r="N22" s="41"/>
      <c r="O22" s="41"/>
      <c r="P22" s="41"/>
      <c r="Q22" s="41"/>
      <c r="R22" s="41"/>
      <c r="S22" s="42"/>
      <c r="T22" s="39"/>
    </row>
    <row r="23" spans="1:20">
      <c r="A23" s="34"/>
      <c r="B23" s="35"/>
      <c r="C23" s="43"/>
      <c r="D23" s="44"/>
      <c r="E23" s="38"/>
      <c r="F23" s="39"/>
      <c r="G23" s="40"/>
      <c r="H23" s="41"/>
      <c r="I23" s="41"/>
      <c r="J23" s="35"/>
      <c r="K23" s="38"/>
      <c r="L23" s="39"/>
      <c r="M23" s="42"/>
      <c r="N23" s="41"/>
      <c r="O23" s="41"/>
      <c r="P23" s="41"/>
      <c r="Q23" s="41"/>
      <c r="R23" s="41"/>
      <c r="S23" s="42"/>
      <c r="T23" s="39"/>
    </row>
    <row r="24" spans="1:20">
      <c r="A24" s="34"/>
      <c r="B24" s="35"/>
      <c r="C24" s="43"/>
      <c r="D24" s="44"/>
      <c r="E24" s="38"/>
      <c r="F24" s="39"/>
      <c r="G24" s="40"/>
      <c r="H24" s="41"/>
      <c r="I24" s="41"/>
      <c r="J24" s="35"/>
      <c r="K24" s="38"/>
      <c r="L24" s="39"/>
      <c r="M24" s="42"/>
      <c r="N24" s="41"/>
      <c r="O24" s="41"/>
      <c r="P24" s="41"/>
      <c r="Q24" s="41"/>
      <c r="R24" s="41"/>
      <c r="S24" s="42"/>
      <c r="T24" s="39"/>
    </row>
    <row r="25" spans="1:20">
      <c r="A25" s="34"/>
      <c r="B25" s="35"/>
      <c r="C25" s="43"/>
      <c r="D25" s="44"/>
      <c r="E25" s="38"/>
      <c r="F25" s="39"/>
      <c r="G25" s="40"/>
      <c r="H25" s="41"/>
      <c r="I25" s="41"/>
      <c r="J25" s="35"/>
      <c r="K25" s="38"/>
      <c r="L25" s="39"/>
      <c r="M25" s="42"/>
      <c r="N25" s="41"/>
      <c r="O25" s="41"/>
      <c r="P25" s="41"/>
      <c r="Q25" s="41"/>
      <c r="R25" s="41"/>
      <c r="S25" s="42"/>
      <c r="T25" s="39"/>
    </row>
    <row r="26" spans="1:20">
      <c r="A26" s="34"/>
      <c r="B26" s="35"/>
      <c r="C26" s="43"/>
      <c r="D26" s="44"/>
      <c r="E26" s="38"/>
      <c r="F26" s="39"/>
      <c r="G26" s="40"/>
      <c r="H26" s="41"/>
      <c r="I26" s="41"/>
      <c r="J26" s="35"/>
      <c r="K26" s="38"/>
      <c r="L26" s="39"/>
      <c r="M26" s="42"/>
      <c r="N26" s="41"/>
      <c r="O26" s="41"/>
      <c r="P26" s="41"/>
      <c r="Q26" s="41"/>
      <c r="R26" s="41"/>
      <c r="S26" s="42"/>
      <c r="T26" s="39"/>
    </row>
    <row r="27" spans="1:20">
      <c r="A27" s="34"/>
      <c r="B27" s="35"/>
      <c r="C27" s="43"/>
      <c r="D27" s="44"/>
      <c r="E27" s="38"/>
      <c r="F27" s="39"/>
      <c r="G27" s="40"/>
      <c r="H27" s="41"/>
      <c r="I27" s="41"/>
      <c r="J27" s="35"/>
      <c r="K27" s="38"/>
      <c r="L27" s="39"/>
      <c r="M27" s="42"/>
      <c r="N27" s="41"/>
      <c r="O27" s="41"/>
      <c r="P27" s="41"/>
      <c r="Q27" s="41"/>
      <c r="R27" s="41"/>
      <c r="S27" s="42"/>
      <c r="T27" s="39"/>
    </row>
    <row r="28" spans="1:20">
      <c r="A28" s="34"/>
      <c r="B28" s="35"/>
      <c r="C28" s="43"/>
      <c r="D28" s="44"/>
      <c r="E28" s="38"/>
      <c r="F28" s="39"/>
      <c r="G28" s="40"/>
      <c r="H28" s="41"/>
      <c r="I28" s="41"/>
      <c r="J28" s="35"/>
      <c r="K28" s="38"/>
      <c r="L28" s="39"/>
      <c r="M28" s="42"/>
      <c r="N28" s="41"/>
      <c r="O28" s="41"/>
      <c r="P28" s="41"/>
      <c r="Q28" s="41"/>
      <c r="R28" s="41"/>
      <c r="S28" s="42"/>
      <c r="T28" s="39"/>
    </row>
    <row r="29" spans="1:20">
      <c r="A29" s="34"/>
      <c r="B29" s="35"/>
      <c r="C29" s="43"/>
      <c r="D29" s="44"/>
      <c r="E29" s="38"/>
      <c r="F29" s="39"/>
      <c r="G29" s="40"/>
      <c r="H29" s="41"/>
      <c r="I29" s="41"/>
      <c r="J29" s="35"/>
      <c r="K29" s="38"/>
      <c r="L29" s="39"/>
      <c r="M29" s="42"/>
      <c r="N29" s="41"/>
      <c r="O29" s="41"/>
      <c r="P29" s="41"/>
      <c r="Q29" s="41"/>
      <c r="R29" s="41"/>
      <c r="S29" s="42"/>
      <c r="T29" s="39"/>
    </row>
    <row r="30" spans="1:20">
      <c r="A30" s="45"/>
      <c r="B30" s="35"/>
      <c r="C30" s="43"/>
      <c r="D30" s="44"/>
      <c r="E30" s="38"/>
      <c r="F30" s="39"/>
      <c r="G30" s="40"/>
      <c r="H30" s="41"/>
      <c r="I30" s="41"/>
      <c r="J30" s="35"/>
      <c r="K30" s="38"/>
      <c r="L30" s="39"/>
      <c r="M30" s="42"/>
      <c r="N30" s="41"/>
      <c r="O30" s="41"/>
      <c r="P30" s="41"/>
      <c r="Q30" s="41"/>
      <c r="R30" s="41"/>
      <c r="S30" s="42"/>
      <c r="T30" s="39"/>
    </row>
    <row r="31" spans="1:20">
      <c r="A31" s="45"/>
      <c r="B31" s="35"/>
      <c r="C31" s="43"/>
      <c r="D31" s="44"/>
      <c r="E31" s="38"/>
      <c r="F31" s="39"/>
      <c r="G31" s="40"/>
      <c r="H31" s="41"/>
      <c r="I31" s="41"/>
      <c r="J31" s="35"/>
      <c r="K31" s="38"/>
      <c r="L31" s="39"/>
      <c r="M31" s="42"/>
      <c r="N31" s="41"/>
      <c r="O31" s="41"/>
      <c r="P31" s="41"/>
      <c r="Q31" s="41"/>
      <c r="R31" s="41"/>
      <c r="S31" s="42"/>
      <c r="T31" s="39"/>
    </row>
    <row r="32" spans="1:20">
      <c r="A32" s="46"/>
      <c r="B32" s="47"/>
      <c r="C32" s="48"/>
      <c r="D32" s="49"/>
      <c r="E32" s="50"/>
      <c r="F32" s="51"/>
      <c r="G32" s="52"/>
      <c r="H32" s="53"/>
      <c r="I32" s="53"/>
      <c r="J32" s="47"/>
      <c r="K32" s="54"/>
      <c r="L32" s="51"/>
      <c r="M32" s="55"/>
      <c r="N32" s="53"/>
      <c r="O32" s="53"/>
      <c r="P32" s="53"/>
      <c r="Q32" s="53"/>
      <c r="R32" s="53"/>
      <c r="S32" s="55"/>
      <c r="T32" s="51"/>
    </row>
    <row r="33" spans="1:20">
      <c r="A33" s="56">
        <v>43646</v>
      </c>
      <c r="B33" s="57" t="s">
        <v>25</v>
      </c>
      <c r="C33" s="58"/>
      <c r="D33" s="59"/>
      <c r="E33" s="60">
        <f>SUM(E4:E32)</f>
        <v>9121.98</v>
      </c>
      <c r="F33" s="61">
        <f>SUM(F4:F32)</f>
        <v>8749.5300000000007</v>
      </c>
      <c r="G33" s="62">
        <f>SUM(G5:G32)</f>
        <v>1.1000000000000001</v>
      </c>
      <c r="H33" s="63">
        <f t="shared" ref="H33:T33" si="0">SUM(H5:H32)</f>
        <v>6805</v>
      </c>
      <c r="I33" s="63">
        <f t="shared" si="0"/>
        <v>0</v>
      </c>
      <c r="J33" s="64">
        <f t="shared" si="0"/>
        <v>0</v>
      </c>
      <c r="K33" s="65">
        <f t="shared" si="0"/>
        <v>430.09999999999997</v>
      </c>
      <c r="L33" s="66">
        <f t="shared" si="0"/>
        <v>0</v>
      </c>
      <c r="M33" s="67"/>
      <c r="N33" s="63">
        <f t="shared" si="0"/>
        <v>413.93</v>
      </c>
      <c r="O33" s="63">
        <f t="shared" si="0"/>
        <v>13.47</v>
      </c>
      <c r="P33" s="63">
        <f t="shared" si="0"/>
        <v>0</v>
      </c>
      <c r="Q33" s="63">
        <f t="shared" si="0"/>
        <v>0</v>
      </c>
      <c r="R33" s="63">
        <f t="shared" si="0"/>
        <v>0</v>
      </c>
      <c r="S33" s="63">
        <f t="shared" si="0"/>
        <v>0</v>
      </c>
      <c r="T33" s="66">
        <f t="shared" si="0"/>
        <v>2.7</v>
      </c>
    </row>
    <row r="34" spans="1:20" ht="15.75" thickBot="1">
      <c r="A34" s="68">
        <v>43646</v>
      </c>
      <c r="B34" s="69" t="s">
        <v>26</v>
      </c>
      <c r="C34" s="70"/>
      <c r="D34" s="71"/>
      <c r="E34" s="72">
        <f>K33</f>
        <v>430.09999999999997</v>
      </c>
      <c r="F34" s="73">
        <f>L33</f>
        <v>0</v>
      </c>
      <c r="G34" s="74"/>
      <c r="H34" s="75"/>
      <c r="I34" s="75"/>
      <c r="J34" s="76"/>
      <c r="K34" s="74">
        <f>SUM(K4:K32)</f>
        <v>430.09999999999997</v>
      </c>
      <c r="L34" s="76"/>
      <c r="M34" s="75"/>
      <c r="N34" s="74"/>
      <c r="O34" s="75"/>
      <c r="P34" s="75"/>
      <c r="Q34" s="75"/>
      <c r="R34" s="75"/>
      <c r="S34" s="75"/>
      <c r="T34" s="76"/>
    </row>
    <row r="35" spans="1:20" ht="15.75" thickBot="1">
      <c r="A35" s="77">
        <v>43646</v>
      </c>
      <c r="B35" s="78" t="s">
        <v>27</v>
      </c>
      <c r="C35" s="79" t="s">
        <v>28</v>
      </c>
      <c r="D35" s="80" t="s">
        <v>28</v>
      </c>
      <c r="E35" s="81">
        <f>E33-E34</f>
        <v>8691.8799999999992</v>
      </c>
      <c r="F35" s="82">
        <f>F33-F34</f>
        <v>8749.5300000000007</v>
      </c>
      <c r="G35" s="78">
        <f t="shared" ref="G35:L35" si="1">G33+G4</f>
        <v>1.1000000000000001</v>
      </c>
      <c r="H35" s="83">
        <f t="shared" si="1"/>
        <v>6805</v>
      </c>
      <c r="I35" s="83">
        <f t="shared" si="1"/>
        <v>0</v>
      </c>
      <c r="J35" s="78">
        <f t="shared" si="1"/>
        <v>0</v>
      </c>
      <c r="K35" s="81">
        <f t="shared" si="1"/>
        <v>430.09999999999997</v>
      </c>
      <c r="L35" s="82">
        <f t="shared" si="1"/>
        <v>0</v>
      </c>
      <c r="M35" s="84"/>
      <c r="N35" s="83">
        <f t="shared" ref="N35:T35" si="2">N33+N4</f>
        <v>413.93</v>
      </c>
      <c r="O35" s="83">
        <f t="shared" si="2"/>
        <v>13.47</v>
      </c>
      <c r="P35" s="83">
        <f t="shared" si="2"/>
        <v>0</v>
      </c>
      <c r="Q35" s="83">
        <f t="shared" si="2"/>
        <v>0</v>
      </c>
      <c r="R35" s="83">
        <f t="shared" si="2"/>
        <v>0</v>
      </c>
      <c r="S35" s="83">
        <f t="shared" si="2"/>
        <v>0</v>
      </c>
      <c r="T35" s="82">
        <f t="shared" si="2"/>
        <v>2.7</v>
      </c>
    </row>
    <row r="36" spans="1:20" ht="15.75" thickTop="1">
      <c r="A36" s="85"/>
      <c r="B36" s="86"/>
      <c r="C36" s="87"/>
      <c r="D36" s="8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0" s="89" customFormat="1">
      <c r="A37" s="88"/>
      <c r="C37" s="90"/>
      <c r="D37" s="86" t="s">
        <v>29</v>
      </c>
      <c r="F37" s="91"/>
      <c r="G37" s="92">
        <f>SUM(G35:J35)</f>
        <v>6806.1</v>
      </c>
      <c r="H37" s="92"/>
      <c r="I37" s="92"/>
      <c r="J37" s="92"/>
      <c r="K37" s="86" t="s">
        <v>30</v>
      </c>
      <c r="L37" s="91"/>
      <c r="M37" s="91"/>
      <c r="N37" s="92">
        <f>SUM(N35:T35)</f>
        <v>430.1</v>
      </c>
      <c r="P37" s="92"/>
      <c r="Q37" s="92"/>
      <c r="R37" s="92"/>
      <c r="S37" s="92"/>
      <c r="T37" s="92"/>
    </row>
    <row r="38" spans="1:20">
      <c r="A38" s="85"/>
      <c r="B38" s="86"/>
      <c r="C38" s="87"/>
      <c r="D38" s="8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>
      <c r="A39" s="85"/>
      <c r="B39" s="86" t="s">
        <v>34</v>
      </c>
      <c r="C39" s="93"/>
      <c r="D39" s="87"/>
      <c r="E39" s="86">
        <f>SUM(E4:F4)</f>
        <v>11065.41</v>
      </c>
      <c r="F39" s="86"/>
      <c r="G39" s="2" t="s">
        <v>38</v>
      </c>
      <c r="H39" s="94"/>
      <c r="I39" s="3"/>
      <c r="L39" s="95" t="s">
        <v>31</v>
      </c>
      <c r="M39" s="95"/>
      <c r="N39" s="86"/>
      <c r="O39" s="86"/>
      <c r="P39" s="86"/>
      <c r="Q39" s="86"/>
      <c r="R39" s="86"/>
      <c r="S39" s="86"/>
      <c r="T39" s="86"/>
    </row>
    <row r="40" spans="1:20">
      <c r="A40" s="85"/>
      <c r="B40" s="96" t="s">
        <v>35</v>
      </c>
      <c r="C40" s="93"/>
      <c r="D40" s="87"/>
      <c r="E40" s="97">
        <f>G37</f>
        <v>6806.1</v>
      </c>
      <c r="F40" s="86"/>
      <c r="G40" s="2" t="s">
        <v>39</v>
      </c>
      <c r="H40" s="94"/>
      <c r="I40" s="3"/>
      <c r="K40"/>
      <c r="L40" s="95" t="s">
        <v>31</v>
      </c>
      <c r="M40" s="95"/>
      <c r="N40" s="86"/>
      <c r="O40" s="86"/>
      <c r="P40" s="86"/>
      <c r="Q40" s="86"/>
      <c r="R40" s="86"/>
      <c r="S40" s="86"/>
      <c r="T40" s="86"/>
    </row>
    <row r="41" spans="1:20">
      <c r="A41" s="85"/>
      <c r="B41" s="96"/>
      <c r="C41" s="93"/>
      <c r="E41" s="98">
        <f>SUM(E39:E40)</f>
        <v>17871.510000000002</v>
      </c>
      <c r="H41" s="94"/>
      <c r="I41" s="3"/>
      <c r="K41" s="98"/>
      <c r="N41" s="86"/>
      <c r="O41" s="86"/>
      <c r="P41" s="86"/>
      <c r="Q41" s="86"/>
      <c r="R41" s="86"/>
      <c r="S41" s="86"/>
      <c r="T41" s="86"/>
    </row>
    <row r="42" spans="1:20">
      <c r="B42" s="96" t="s">
        <v>36</v>
      </c>
      <c r="C42" s="93"/>
      <c r="E42" s="99">
        <f>-(N37)</f>
        <v>-430.1</v>
      </c>
      <c r="G42" s="2" t="s">
        <v>32</v>
      </c>
      <c r="K42" s="2">
        <v>0</v>
      </c>
      <c r="L42" s="95" t="s">
        <v>33</v>
      </c>
      <c r="M42" s="95"/>
    </row>
    <row r="43" spans="1:20" ht="15.75" thickBot="1">
      <c r="B43" s="86" t="s">
        <v>37</v>
      </c>
      <c r="C43" s="93"/>
      <c r="E43" s="100">
        <f>SUM(E41:E42)</f>
        <v>17441.410000000003</v>
      </c>
      <c r="G43" s="98" t="s">
        <v>40</v>
      </c>
      <c r="K43" s="100">
        <f>SUM(K41:K42)</f>
        <v>0</v>
      </c>
    </row>
    <row r="44" spans="1:20" ht="15.75" thickTop="1">
      <c r="B44" s="96"/>
      <c r="C44" s="93"/>
    </row>
    <row r="45" spans="1:20">
      <c r="B45" s="96"/>
    </row>
  </sheetData>
  <mergeCells count="13">
    <mergeCell ref="K2:L2"/>
    <mergeCell ref="E2:F2"/>
    <mergeCell ref="G2:G3"/>
    <mergeCell ref="H2:H3"/>
    <mergeCell ref="I2:I3"/>
    <mergeCell ref="J2:J3"/>
    <mergeCell ref="T2:T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79A2-E666-4224-9DD4-45D13BED45A7}">
  <dimension ref="A1:G17"/>
  <sheetViews>
    <sheetView workbookViewId="0">
      <selection activeCell="E20" sqref="E20"/>
    </sheetView>
  </sheetViews>
  <sheetFormatPr defaultRowHeight="15"/>
  <cols>
    <col min="2" max="2" width="13.7109375" customWidth="1"/>
    <col min="5" max="5" width="10.5703125" style="101" bestFit="1" customWidth="1"/>
    <col min="6" max="6" width="9.140625" style="102"/>
    <col min="7" max="7" width="10.5703125" style="101" bestFit="1" customWidth="1"/>
  </cols>
  <sheetData>
    <row r="1" spans="1:2">
      <c r="A1" s="89" t="s">
        <v>41</v>
      </c>
    </row>
    <row r="2" spans="1:2">
      <c r="A2">
        <v>1</v>
      </c>
      <c r="B2" t="s">
        <v>42</v>
      </c>
    </row>
    <row r="3" spans="1:2">
      <c r="A3">
        <v>7</v>
      </c>
      <c r="B3" s="103" t="s">
        <v>43</v>
      </c>
    </row>
    <row r="4" spans="1:2">
      <c r="A4">
        <v>8</v>
      </c>
      <c r="B4" t="s">
        <v>44</v>
      </c>
    </row>
    <row r="5" spans="1:2">
      <c r="A5">
        <v>2</v>
      </c>
      <c r="B5" t="s">
        <v>45</v>
      </c>
    </row>
    <row r="6" spans="1:2">
      <c r="A6">
        <v>3</v>
      </c>
      <c r="B6" t="s">
        <v>46</v>
      </c>
    </row>
    <row r="7" spans="1:2">
      <c r="A7">
        <v>4</v>
      </c>
      <c r="B7" t="s">
        <v>47</v>
      </c>
    </row>
    <row r="8" spans="1:2">
      <c r="A8">
        <v>5</v>
      </c>
      <c r="B8" t="s">
        <v>48</v>
      </c>
    </row>
    <row r="9" spans="1:2">
      <c r="A9">
        <v>6</v>
      </c>
      <c r="B9" t="s">
        <v>49</v>
      </c>
    </row>
    <row r="10" spans="1:2">
      <c r="A10" s="89" t="s">
        <v>50</v>
      </c>
    </row>
    <row r="14" spans="1:2" ht="15.75">
      <c r="A14" s="104" t="s">
        <v>51</v>
      </c>
      <c r="B14" s="105" t="s">
        <v>52</v>
      </c>
    </row>
    <row r="15" spans="1:2" ht="15.75">
      <c r="A15" s="105" t="s">
        <v>53</v>
      </c>
    </row>
    <row r="16" spans="1:2" ht="15.75">
      <c r="A16" s="105" t="s">
        <v>54</v>
      </c>
    </row>
    <row r="17" spans="1:1" ht="15.75">
      <c r="A17" s="10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to June 2020</vt:lpstr>
      <vt:lpstr>Notes and Amendments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erlestokepc</dc:creator>
  <cp:lastModifiedBy>erlestokepc</cp:lastModifiedBy>
  <dcterms:created xsi:type="dcterms:W3CDTF">2020-06-22T22:55:32Z</dcterms:created>
  <dcterms:modified xsi:type="dcterms:W3CDTF">2020-06-25T20:29:12Z</dcterms:modified>
</cp:coreProperties>
</file>